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F5" i="1"/>
  <c r="G5" i="1" s="1"/>
  <c r="F8" i="1"/>
  <c r="G8" i="1" s="1"/>
  <c r="H8" i="1" s="1"/>
  <c r="F9" i="1"/>
  <c r="G9" i="1" s="1"/>
  <c r="F12" i="1"/>
  <c r="G12" i="1" s="1"/>
  <c r="F13" i="1"/>
  <c r="G13" i="1" s="1"/>
  <c r="F11" i="1"/>
  <c r="G11" i="1" s="1"/>
  <c r="F16" i="1"/>
  <c r="G16" i="1" s="1"/>
  <c r="F17" i="1"/>
  <c r="G17" i="1" s="1"/>
  <c r="F18" i="1"/>
  <c r="G18" i="1" s="1"/>
  <c r="F7" i="1"/>
  <c r="G7" i="1" s="1"/>
  <c r="H7" i="1" s="1"/>
  <c r="F21" i="1"/>
  <c r="G21" i="1" s="1"/>
  <c r="F22" i="1"/>
  <c r="G22" i="1" s="1"/>
  <c r="F3" i="1"/>
  <c r="G3" i="1" s="1"/>
  <c r="E6" i="1"/>
  <c r="F6" i="1" s="1"/>
  <c r="G6" i="1" s="1"/>
  <c r="H6" i="1" s="1"/>
  <c r="E4" i="1"/>
  <c r="F4" i="1" s="1"/>
  <c r="G4" i="1" s="1"/>
  <c r="E14" i="1"/>
  <c r="F14" i="1" s="1"/>
  <c r="G14" i="1" s="1"/>
  <c r="H14" i="1" s="1"/>
  <c r="E10" i="1"/>
  <c r="F10" i="1" s="1"/>
  <c r="G10" i="1" s="1"/>
  <c r="E20" i="1"/>
  <c r="F20" i="1" s="1"/>
  <c r="G20" i="1" s="1"/>
  <c r="E15" i="1"/>
  <c r="F15" i="1" s="1"/>
  <c r="G15" i="1" s="1"/>
  <c r="E19" i="1"/>
  <c r="F19" i="1" s="1"/>
  <c r="G19" i="1" s="1"/>
  <c r="C5" i="1"/>
  <c r="C7" i="1"/>
  <c r="C11" i="1"/>
  <c r="C15" i="1"/>
  <c r="C8" i="1"/>
  <c r="C3" i="1"/>
  <c r="C12" i="1"/>
  <c r="C13" i="1"/>
  <c r="C18" i="1"/>
  <c r="C9" i="1"/>
  <c r="C2" i="1"/>
  <c r="C22" i="1"/>
  <c r="C19" i="1"/>
  <c r="C10" i="1"/>
  <c r="D10" i="1" s="1"/>
  <c r="C21" i="1"/>
  <c r="D21" i="1" s="1"/>
  <c r="H21" i="1" s="1"/>
  <c r="C17" i="1"/>
  <c r="D17" i="1" s="1"/>
  <c r="C14" i="1"/>
  <c r="D14" i="1" s="1"/>
  <c r="C16" i="1"/>
  <c r="C20" i="1"/>
  <c r="D20" i="1" s="1"/>
  <c r="C6" i="1"/>
  <c r="D6" i="1" s="1"/>
  <c r="D5" i="1"/>
  <c r="D7" i="1"/>
  <c r="D11" i="1"/>
  <c r="H11" i="1" s="1"/>
  <c r="D15" i="1"/>
  <c r="D8" i="1"/>
  <c r="D3" i="1"/>
  <c r="H3" i="1" s="1"/>
  <c r="D12" i="1"/>
  <c r="H12" i="1" s="1"/>
  <c r="D13" i="1"/>
  <c r="D18" i="1"/>
  <c r="D9" i="1"/>
  <c r="H9" i="1" s="1"/>
  <c r="D2" i="1"/>
  <c r="H2" i="1" s="1"/>
  <c r="D22" i="1"/>
  <c r="D19" i="1"/>
  <c r="D16" i="1"/>
  <c r="D4" i="1"/>
  <c r="H17" i="1" l="1"/>
  <c r="H4" i="1"/>
  <c r="H18" i="1"/>
  <c r="H13" i="1"/>
  <c r="H15" i="1"/>
  <c r="H22" i="1"/>
  <c r="H20" i="1"/>
  <c r="H16" i="1"/>
  <c r="H10" i="1"/>
  <c r="H19" i="1"/>
  <c r="H5" i="1"/>
</calcChain>
</file>

<file path=xl/sharedStrings.xml><?xml version="1.0" encoding="utf-8"?>
<sst xmlns="http://schemas.openxmlformats.org/spreadsheetml/2006/main" count="29" uniqueCount="29">
  <si>
    <t>曹楚浛</t>
    <phoneticPr fontId="3" type="noConversion"/>
  </si>
  <si>
    <t>陈殿芸</t>
    <phoneticPr fontId="3" type="noConversion"/>
  </si>
  <si>
    <t xml:space="preserve">陈玥婧 </t>
    <phoneticPr fontId="3" type="noConversion"/>
  </si>
  <si>
    <t>程逸凡</t>
    <phoneticPr fontId="3" type="noConversion"/>
  </si>
  <si>
    <t xml:space="preserve">甘晓雪 </t>
    <phoneticPr fontId="3" type="noConversion"/>
  </si>
  <si>
    <t>郭燕</t>
    <phoneticPr fontId="3" type="noConversion"/>
  </si>
  <si>
    <t>刘皓月</t>
    <phoneticPr fontId="3" type="noConversion"/>
  </si>
  <si>
    <t>蒙天宇</t>
    <phoneticPr fontId="3" type="noConversion"/>
  </si>
  <si>
    <t>钱倩文</t>
    <phoneticPr fontId="3" type="noConversion"/>
  </si>
  <si>
    <t xml:space="preserve">唐振华 </t>
    <phoneticPr fontId="3" type="noConversion"/>
  </si>
  <si>
    <t>王宇航</t>
    <phoneticPr fontId="3" type="noConversion"/>
  </si>
  <si>
    <t>熊瑞</t>
    <phoneticPr fontId="3" type="noConversion"/>
  </si>
  <si>
    <t xml:space="preserve">许佳欣 </t>
    <phoneticPr fontId="3" type="noConversion"/>
  </si>
  <si>
    <t>应明芮</t>
    <phoneticPr fontId="3" type="noConversion"/>
  </si>
  <si>
    <t>李爽</t>
    <phoneticPr fontId="3" type="noConversion"/>
  </si>
  <si>
    <t>姓名</t>
    <phoneticPr fontId="3" type="noConversion"/>
  </si>
  <si>
    <t>线上投票</t>
    <phoneticPr fontId="3" type="noConversion"/>
  </si>
  <si>
    <t>得分（40%）</t>
    <phoneticPr fontId="3" type="noConversion"/>
  </si>
  <si>
    <t>线上得分</t>
    <phoneticPr fontId="3" type="noConversion"/>
  </si>
  <si>
    <t>线下投票</t>
    <phoneticPr fontId="3" type="noConversion"/>
  </si>
  <si>
    <t>得分（60%）</t>
    <phoneticPr fontId="3" type="noConversion"/>
  </si>
  <si>
    <t>线下得分</t>
    <phoneticPr fontId="3" type="noConversion"/>
  </si>
  <si>
    <t>总分</t>
    <phoneticPr fontId="3" type="noConversion"/>
  </si>
  <si>
    <t>吕妍</t>
    <phoneticPr fontId="3" type="noConversion"/>
  </si>
  <si>
    <t>陈林月</t>
    <phoneticPr fontId="3" type="noConversion"/>
  </si>
  <si>
    <t>张元平</t>
    <phoneticPr fontId="3" type="noConversion"/>
  </si>
  <si>
    <t>姚胜译</t>
    <phoneticPr fontId="3" type="noConversion"/>
  </si>
  <si>
    <t>施玥馨</t>
    <phoneticPr fontId="3" type="noConversion"/>
  </si>
  <si>
    <t>陈柯宇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</si>
</sst>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.5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theme="1"/>
      <name val="黑体"/>
      <family val="3"/>
      <charset val="134"/>
    </font>
    <font>
      <sz val="10.5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2" fillId="0" borderId="0" xfId="0" applyFont="1" applyAlignment="1">
      <alignment horizontal="justify" vertical="center"/>
    </xf>
    <xf numFmtId="0" fontId="4" fillId="0" borderId="0" xfId="0" applyFont="1"/>
    <xf numFmtId="0" fontId="5" fillId="0" borderId="0" xfId="0" applyFont="1"/>
    <xf numFmtId="176" fontId="0" fillId="0" borderId="0" xfId="0" applyNumberFormat="1"/>
    <xf numFmtId="176" fontId="0" fillId="0" borderId="0" xfId="1" applyNumberFormat="1" applyFont="1" applyAlignment="1"/>
    <xf numFmtId="0" fontId="6" fillId="0" borderId="0" xfId="0" applyFont="1" applyAlignment="1">
      <alignment horizontal="justify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>
      <selection activeCell="A13" sqref="A13"/>
    </sheetView>
  </sheetViews>
  <sheetFormatPr defaultRowHeight="14.25" x14ac:dyDescent="0.2"/>
  <cols>
    <col min="2" max="2" width="11.625" customWidth="1"/>
    <col min="3" max="3" width="13.5" customWidth="1"/>
    <col min="4" max="4" width="12.125" customWidth="1"/>
    <col min="5" max="5" width="10.75" customWidth="1"/>
    <col min="6" max="6" width="12" customWidth="1"/>
    <col min="7" max="7" width="10.375" customWidth="1"/>
  </cols>
  <sheetData>
    <row r="1" spans="1:8" ht="15.75" x14ac:dyDescent="0.25">
      <c r="A1" s="2" t="s">
        <v>15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</row>
    <row r="2" spans="1:8" ht="15.75" x14ac:dyDescent="0.25">
      <c r="A2" s="6" t="s">
        <v>23</v>
      </c>
      <c r="B2">
        <v>8</v>
      </c>
      <c r="C2">
        <f>B2/159*100</f>
        <v>5.0314465408805038</v>
      </c>
      <c r="D2" s="2">
        <f t="shared" ref="D2:D22" si="0">C2*0.4</f>
        <v>2.0125786163522017</v>
      </c>
      <c r="E2" s="4">
        <v>16</v>
      </c>
      <c r="F2" s="2">
        <v>100</v>
      </c>
      <c r="G2" s="2">
        <f t="shared" ref="G2:G22" si="1">0.6*F2</f>
        <v>60</v>
      </c>
      <c r="H2" s="2">
        <f t="shared" ref="H2:H22" si="2">D2+G2</f>
        <v>62.012578616352201</v>
      </c>
    </row>
    <row r="3" spans="1:8" ht="15.75" x14ac:dyDescent="0.25">
      <c r="A3" s="6" t="s">
        <v>24</v>
      </c>
      <c r="B3">
        <v>20</v>
      </c>
      <c r="C3">
        <f>B3/159*100</f>
        <v>12.578616352201259</v>
      </c>
      <c r="D3" s="2">
        <f t="shared" si="0"/>
        <v>5.0314465408805038</v>
      </c>
      <c r="E3" s="4">
        <v>14</v>
      </c>
      <c r="F3" s="2">
        <f t="shared" ref="F3:F22" si="3">E3/16*100</f>
        <v>87.5</v>
      </c>
      <c r="G3" s="2">
        <f t="shared" si="1"/>
        <v>52.5</v>
      </c>
      <c r="H3" s="2">
        <f t="shared" si="2"/>
        <v>57.531446540880502</v>
      </c>
    </row>
    <row r="4" spans="1:8" ht="15.75" x14ac:dyDescent="0.25">
      <c r="A4" s="6" t="s">
        <v>12</v>
      </c>
      <c r="B4">
        <v>159</v>
      </c>
      <c r="C4">
        <v>100</v>
      </c>
      <c r="D4" s="2">
        <f t="shared" si="0"/>
        <v>40</v>
      </c>
      <c r="E4" s="4">
        <f>46/14</f>
        <v>3.2857142857142856</v>
      </c>
      <c r="F4" s="2">
        <f t="shared" si="3"/>
        <v>20.535714285714285</v>
      </c>
      <c r="G4" s="2">
        <f t="shared" si="1"/>
        <v>12.321428571428571</v>
      </c>
      <c r="H4" s="2">
        <f t="shared" si="2"/>
        <v>52.321428571428569</v>
      </c>
    </row>
    <row r="5" spans="1:8" ht="15.75" x14ac:dyDescent="0.25">
      <c r="A5" s="6" t="s">
        <v>25</v>
      </c>
      <c r="B5">
        <v>75</v>
      </c>
      <c r="C5">
        <f t="shared" ref="C5:C22" si="4">B5/159*100</f>
        <v>47.169811320754718</v>
      </c>
      <c r="D5" s="2">
        <f t="shared" si="0"/>
        <v>18.867924528301888</v>
      </c>
      <c r="E5" s="4">
        <v>7</v>
      </c>
      <c r="F5" s="2">
        <f t="shared" si="3"/>
        <v>43.75</v>
      </c>
      <c r="G5" s="2">
        <f t="shared" si="1"/>
        <v>26.25</v>
      </c>
      <c r="H5" s="2">
        <f t="shared" si="2"/>
        <v>45.117924528301884</v>
      </c>
    </row>
    <row r="6" spans="1:8" ht="15.75" x14ac:dyDescent="0.25">
      <c r="A6" s="6" t="s">
        <v>26</v>
      </c>
      <c r="B6">
        <v>151</v>
      </c>
      <c r="C6">
        <f t="shared" si="4"/>
        <v>94.968553459119505</v>
      </c>
      <c r="D6" s="2">
        <f t="shared" si="0"/>
        <v>37.987421383647806</v>
      </c>
      <c r="E6" s="4">
        <f>6/4</f>
        <v>1.5</v>
      </c>
      <c r="F6" s="2">
        <f t="shared" si="3"/>
        <v>9.375</v>
      </c>
      <c r="G6" s="2">
        <f t="shared" si="1"/>
        <v>5.625</v>
      </c>
      <c r="H6" s="2">
        <f t="shared" si="2"/>
        <v>43.612421383647806</v>
      </c>
    </row>
    <row r="7" spans="1:8" ht="15.75" x14ac:dyDescent="0.25">
      <c r="A7" s="6" t="s">
        <v>27</v>
      </c>
      <c r="B7">
        <v>69</v>
      </c>
      <c r="C7">
        <f t="shared" si="4"/>
        <v>43.39622641509434</v>
      </c>
      <c r="D7" s="2">
        <f t="shared" si="0"/>
        <v>17.358490566037737</v>
      </c>
      <c r="E7" s="4">
        <v>2</v>
      </c>
      <c r="F7" s="2">
        <f t="shared" si="3"/>
        <v>12.5</v>
      </c>
      <c r="G7" s="2">
        <f t="shared" si="1"/>
        <v>7.5</v>
      </c>
      <c r="H7" s="2">
        <f t="shared" si="2"/>
        <v>24.858490566037737</v>
      </c>
    </row>
    <row r="8" spans="1:8" ht="15.75" x14ac:dyDescent="0.25">
      <c r="A8" s="1" t="s">
        <v>14</v>
      </c>
      <c r="B8">
        <v>23</v>
      </c>
      <c r="C8">
        <f t="shared" si="4"/>
        <v>14.465408805031446</v>
      </c>
      <c r="D8" s="2">
        <f t="shared" si="0"/>
        <v>5.7861635220125791</v>
      </c>
      <c r="E8" s="4">
        <v>5</v>
      </c>
      <c r="F8" s="2">
        <f t="shared" si="3"/>
        <v>31.25</v>
      </c>
      <c r="G8" s="2">
        <f t="shared" si="1"/>
        <v>18.75</v>
      </c>
      <c r="H8" s="2">
        <f t="shared" si="2"/>
        <v>24.536163522012579</v>
      </c>
    </row>
    <row r="9" spans="1:8" ht="15.75" x14ac:dyDescent="0.25">
      <c r="A9" s="1" t="s">
        <v>13</v>
      </c>
      <c r="B9">
        <v>10</v>
      </c>
      <c r="C9">
        <f t="shared" si="4"/>
        <v>6.2893081761006293</v>
      </c>
      <c r="D9" s="2">
        <f t="shared" si="0"/>
        <v>2.5157232704402519</v>
      </c>
      <c r="E9" s="4">
        <v>5</v>
      </c>
      <c r="F9" s="2">
        <f t="shared" si="3"/>
        <v>31.25</v>
      </c>
      <c r="G9" s="2">
        <f t="shared" si="1"/>
        <v>18.75</v>
      </c>
      <c r="H9" s="2">
        <f t="shared" si="2"/>
        <v>21.265723270440251</v>
      </c>
    </row>
    <row r="10" spans="1:8" ht="15.75" x14ac:dyDescent="0.25">
      <c r="A10" s="1" t="s">
        <v>10</v>
      </c>
      <c r="B10">
        <v>5</v>
      </c>
      <c r="C10">
        <f t="shared" si="4"/>
        <v>3.1446540880503147</v>
      </c>
      <c r="D10" s="2">
        <f t="shared" si="0"/>
        <v>1.257861635220126</v>
      </c>
      <c r="E10" s="4">
        <f>16/3</f>
        <v>5.333333333333333</v>
      </c>
      <c r="F10" s="2">
        <f t="shared" si="3"/>
        <v>33.333333333333329</v>
      </c>
      <c r="G10" s="2">
        <f t="shared" si="1"/>
        <v>19.999999999999996</v>
      </c>
      <c r="H10" s="2">
        <f t="shared" si="2"/>
        <v>21.257861635220124</v>
      </c>
    </row>
    <row r="11" spans="1:8" ht="15.75" x14ac:dyDescent="0.25">
      <c r="A11" s="1" t="s">
        <v>6</v>
      </c>
      <c r="B11">
        <v>31</v>
      </c>
      <c r="C11">
        <f t="shared" si="4"/>
        <v>19.49685534591195</v>
      </c>
      <c r="D11" s="2">
        <f t="shared" si="0"/>
        <v>7.7987421383647799</v>
      </c>
      <c r="E11" s="4">
        <v>3.2</v>
      </c>
      <c r="F11" s="2">
        <f t="shared" si="3"/>
        <v>20</v>
      </c>
      <c r="G11" s="2">
        <f t="shared" si="1"/>
        <v>12</v>
      </c>
      <c r="H11" s="2">
        <f t="shared" si="2"/>
        <v>19.79874213836478</v>
      </c>
    </row>
    <row r="12" spans="1:8" ht="15.75" x14ac:dyDescent="0.25">
      <c r="A12" s="1" t="s">
        <v>4</v>
      </c>
      <c r="B12">
        <v>13</v>
      </c>
      <c r="C12">
        <f t="shared" si="4"/>
        <v>8.1761006289308167</v>
      </c>
      <c r="D12" s="2">
        <f t="shared" si="0"/>
        <v>3.2704402515723268</v>
      </c>
      <c r="E12" s="4">
        <v>4</v>
      </c>
      <c r="F12" s="2">
        <f t="shared" si="3"/>
        <v>25</v>
      </c>
      <c r="G12" s="2">
        <f t="shared" si="1"/>
        <v>15</v>
      </c>
      <c r="H12" s="2">
        <f t="shared" si="2"/>
        <v>18.270440251572328</v>
      </c>
    </row>
    <row r="13" spans="1:8" ht="15.75" x14ac:dyDescent="0.25">
      <c r="A13" s="1" t="s">
        <v>28</v>
      </c>
      <c r="B13">
        <v>11</v>
      </c>
      <c r="C13">
        <f t="shared" si="4"/>
        <v>6.9182389937106921</v>
      </c>
      <c r="D13" s="2">
        <f t="shared" si="0"/>
        <v>2.767295597484277</v>
      </c>
      <c r="E13" s="4">
        <v>4</v>
      </c>
      <c r="F13" s="2">
        <f t="shared" si="3"/>
        <v>25</v>
      </c>
      <c r="G13" s="2">
        <f t="shared" si="1"/>
        <v>15</v>
      </c>
      <c r="H13" s="2">
        <f t="shared" si="2"/>
        <v>17.767295597484278</v>
      </c>
    </row>
    <row r="14" spans="1:8" ht="15.75" x14ac:dyDescent="0.25">
      <c r="A14" s="1" t="s">
        <v>11</v>
      </c>
      <c r="B14">
        <v>4</v>
      </c>
      <c r="C14">
        <f t="shared" si="4"/>
        <v>2.5157232704402519</v>
      </c>
      <c r="D14" s="2">
        <f t="shared" si="0"/>
        <v>1.0062893081761008</v>
      </c>
      <c r="E14" s="4">
        <f>10/3</f>
        <v>3.3333333333333335</v>
      </c>
      <c r="F14" s="2">
        <f t="shared" si="3"/>
        <v>20.833333333333336</v>
      </c>
      <c r="G14" s="2">
        <f t="shared" si="1"/>
        <v>12.500000000000002</v>
      </c>
      <c r="H14" s="2">
        <f t="shared" si="2"/>
        <v>13.506289308176102</v>
      </c>
    </row>
    <row r="15" spans="1:8" ht="15.75" x14ac:dyDescent="0.25">
      <c r="A15" s="1" t="s">
        <v>8</v>
      </c>
      <c r="B15">
        <v>24</v>
      </c>
      <c r="C15">
        <f t="shared" si="4"/>
        <v>15.09433962264151</v>
      </c>
      <c r="D15" s="2">
        <f t="shared" si="0"/>
        <v>6.0377358490566042</v>
      </c>
      <c r="E15" s="4">
        <f>7/4</f>
        <v>1.75</v>
      </c>
      <c r="F15" s="2">
        <f t="shared" si="3"/>
        <v>10.9375</v>
      </c>
      <c r="G15" s="2">
        <f t="shared" si="1"/>
        <v>6.5625</v>
      </c>
      <c r="H15" s="2">
        <f t="shared" si="2"/>
        <v>12.600235849056604</v>
      </c>
    </row>
    <row r="16" spans="1:8" ht="15.75" x14ac:dyDescent="0.25">
      <c r="A16" s="1" t="s">
        <v>5</v>
      </c>
      <c r="B16">
        <v>2</v>
      </c>
      <c r="C16">
        <f t="shared" si="4"/>
        <v>1.257861635220126</v>
      </c>
      <c r="D16" s="2">
        <f t="shared" si="0"/>
        <v>0.50314465408805042</v>
      </c>
      <c r="E16" s="4">
        <v>3</v>
      </c>
      <c r="F16" s="2">
        <f t="shared" si="3"/>
        <v>18.75</v>
      </c>
      <c r="G16" s="2">
        <f t="shared" si="1"/>
        <v>11.25</v>
      </c>
      <c r="H16" s="2">
        <f t="shared" si="2"/>
        <v>11.75314465408805</v>
      </c>
    </row>
    <row r="17" spans="1:13" ht="15.75" x14ac:dyDescent="0.25">
      <c r="A17" s="1" t="s">
        <v>7</v>
      </c>
      <c r="B17">
        <v>4</v>
      </c>
      <c r="C17">
        <f t="shared" si="4"/>
        <v>2.5157232704402519</v>
      </c>
      <c r="D17" s="2">
        <f t="shared" si="0"/>
        <v>1.0062893081761008</v>
      </c>
      <c r="E17" s="4">
        <v>2.5</v>
      </c>
      <c r="F17" s="2">
        <f t="shared" si="3"/>
        <v>15.625</v>
      </c>
      <c r="G17" s="2">
        <f t="shared" si="1"/>
        <v>9.375</v>
      </c>
      <c r="H17" s="2">
        <f t="shared" si="2"/>
        <v>10.3812893081761</v>
      </c>
    </row>
    <row r="18" spans="1:13" ht="15.75" x14ac:dyDescent="0.25">
      <c r="A18" s="1" t="s">
        <v>3</v>
      </c>
      <c r="B18">
        <v>10</v>
      </c>
      <c r="C18">
        <f t="shared" si="4"/>
        <v>6.2893081761006293</v>
      </c>
      <c r="D18" s="2">
        <f t="shared" si="0"/>
        <v>2.5157232704402519</v>
      </c>
      <c r="E18" s="4">
        <v>2</v>
      </c>
      <c r="F18" s="2">
        <f t="shared" si="3"/>
        <v>12.5</v>
      </c>
      <c r="G18" s="2">
        <f t="shared" si="1"/>
        <v>7.5</v>
      </c>
      <c r="H18" s="2">
        <f t="shared" si="2"/>
        <v>10.015723270440251</v>
      </c>
    </row>
    <row r="19" spans="1:13" ht="15.75" x14ac:dyDescent="0.25">
      <c r="A19" s="1" t="s">
        <v>0</v>
      </c>
      <c r="B19">
        <v>6</v>
      </c>
      <c r="C19">
        <f t="shared" si="4"/>
        <v>3.7735849056603774</v>
      </c>
      <c r="D19" s="2">
        <f t="shared" si="0"/>
        <v>1.5094339622641511</v>
      </c>
      <c r="E19" s="5">
        <f>11/5</f>
        <v>2.2000000000000002</v>
      </c>
      <c r="F19" s="2">
        <f t="shared" si="3"/>
        <v>13.750000000000002</v>
      </c>
      <c r="G19" s="2">
        <f t="shared" si="1"/>
        <v>8.25</v>
      </c>
      <c r="H19" s="2">
        <f t="shared" si="2"/>
        <v>9.7594339622641506</v>
      </c>
    </row>
    <row r="20" spans="1:13" ht="15.75" x14ac:dyDescent="0.25">
      <c r="A20" s="1" t="s">
        <v>9</v>
      </c>
      <c r="B20">
        <v>2</v>
      </c>
      <c r="C20">
        <f t="shared" si="4"/>
        <v>1.257861635220126</v>
      </c>
      <c r="D20" s="2">
        <f t="shared" si="0"/>
        <v>0.50314465408805042</v>
      </c>
      <c r="E20" s="4">
        <f>7/3</f>
        <v>2.3333333333333335</v>
      </c>
      <c r="F20" s="2">
        <f t="shared" si="3"/>
        <v>14.583333333333334</v>
      </c>
      <c r="G20" s="2">
        <f t="shared" si="1"/>
        <v>8.75</v>
      </c>
      <c r="H20" s="2">
        <f t="shared" si="2"/>
        <v>9.2531446540880502</v>
      </c>
    </row>
    <row r="21" spans="1:13" ht="15.75" x14ac:dyDescent="0.25">
      <c r="A21" s="1" t="s">
        <v>2</v>
      </c>
      <c r="B21">
        <v>4</v>
      </c>
      <c r="C21">
        <f t="shared" si="4"/>
        <v>2.5157232704402519</v>
      </c>
      <c r="D21" s="2">
        <f t="shared" si="0"/>
        <v>1.0062893081761008</v>
      </c>
      <c r="E21" s="4">
        <v>1</v>
      </c>
      <c r="F21" s="2">
        <f t="shared" si="3"/>
        <v>6.25</v>
      </c>
      <c r="G21" s="2">
        <f t="shared" si="1"/>
        <v>3.75</v>
      </c>
      <c r="H21" s="2">
        <f t="shared" si="2"/>
        <v>4.7562893081761004</v>
      </c>
    </row>
    <row r="22" spans="1:13" ht="15.75" x14ac:dyDescent="0.25">
      <c r="A22" s="1" t="s">
        <v>1</v>
      </c>
      <c r="B22">
        <v>7</v>
      </c>
      <c r="C22">
        <f t="shared" si="4"/>
        <v>4.4025157232704402</v>
      </c>
      <c r="D22" s="2">
        <f t="shared" si="0"/>
        <v>1.7610062893081762</v>
      </c>
      <c r="E22" s="4">
        <v>0.5</v>
      </c>
      <c r="F22" s="2">
        <f t="shared" si="3"/>
        <v>3.125</v>
      </c>
      <c r="G22" s="2">
        <f t="shared" si="1"/>
        <v>1.875</v>
      </c>
      <c r="H22" s="2">
        <f t="shared" si="2"/>
        <v>3.6360062893081762</v>
      </c>
    </row>
    <row r="23" spans="1:13" ht="15.75" x14ac:dyDescent="0.25">
      <c r="E23" s="3"/>
      <c r="F23" s="2"/>
      <c r="H23" s="2"/>
      <c r="I23" s="2"/>
      <c r="J23" s="2"/>
      <c r="K23" s="2"/>
      <c r="L23" s="2"/>
      <c r="M23" s="2"/>
    </row>
    <row r="24" spans="1:13" ht="15.75" x14ac:dyDescent="0.25">
      <c r="E24" s="3"/>
      <c r="F24" s="2"/>
      <c r="H24" s="2"/>
      <c r="I24" s="2"/>
      <c r="J24" s="2"/>
      <c r="K24" s="2"/>
      <c r="L24" s="2"/>
      <c r="M24" s="2"/>
    </row>
    <row r="25" spans="1:13" ht="15.75" x14ac:dyDescent="0.25">
      <c r="E25" s="3"/>
      <c r="F25" s="2"/>
      <c r="H25" s="2"/>
      <c r="I25" s="2"/>
      <c r="J25" s="2"/>
      <c r="K25" s="2"/>
      <c r="L25" s="2"/>
      <c r="M25" s="2"/>
    </row>
    <row r="26" spans="1:13" ht="15.75" x14ac:dyDescent="0.25">
      <c r="E26" s="3"/>
      <c r="F26" s="2"/>
      <c r="H26" s="2"/>
      <c r="I26" s="2"/>
      <c r="J26" s="2"/>
      <c r="K26" s="2"/>
      <c r="L26" s="2"/>
      <c r="M26" s="2"/>
    </row>
    <row r="27" spans="1:13" ht="15.75" x14ac:dyDescent="0.25">
      <c r="E27" s="3"/>
      <c r="F27" s="2"/>
      <c r="H27" s="2"/>
      <c r="I27" s="2"/>
      <c r="J27" s="2"/>
      <c r="K27" s="2"/>
      <c r="L27" s="2"/>
      <c r="M27" s="2"/>
    </row>
    <row r="28" spans="1:13" ht="15.75" x14ac:dyDescent="0.25">
      <c r="E28" s="3"/>
      <c r="F28" s="2"/>
      <c r="H28" s="2"/>
      <c r="I28" s="2"/>
      <c r="J28" s="2"/>
      <c r="K28" s="2"/>
      <c r="L28" s="2"/>
      <c r="M28" s="2"/>
    </row>
    <row r="29" spans="1:13" ht="15.75" x14ac:dyDescent="0.25">
      <c r="E29" s="3"/>
      <c r="F29" s="2"/>
      <c r="H29" s="2"/>
      <c r="I29" s="2"/>
      <c r="J29" s="2"/>
      <c r="K29" s="2"/>
      <c r="L29" s="2"/>
      <c r="M29" s="2"/>
    </row>
    <row r="30" spans="1:13" ht="15.75" x14ac:dyDescent="0.25">
      <c r="E30" s="3"/>
      <c r="F30" s="2"/>
      <c r="H30" s="2"/>
      <c r="I30" s="2"/>
      <c r="J30" s="2"/>
      <c r="K30" s="2"/>
      <c r="L30" s="2"/>
      <c r="M30" s="2"/>
    </row>
    <row r="31" spans="1:13" ht="15.75" x14ac:dyDescent="0.25">
      <c r="E31" s="3"/>
      <c r="F31" s="2"/>
      <c r="H31" s="2"/>
      <c r="I31" s="2"/>
      <c r="J31" s="2"/>
      <c r="K31" s="2"/>
      <c r="L31" s="2"/>
      <c r="M31" s="2"/>
    </row>
    <row r="32" spans="1:13" ht="15.75" x14ac:dyDescent="0.25">
      <c r="E32" s="3"/>
      <c r="F32" s="2"/>
      <c r="H32" s="2"/>
      <c r="I32" s="2"/>
      <c r="J32" s="2"/>
      <c r="K32" s="2"/>
      <c r="L32" s="2"/>
      <c r="M32" s="2"/>
    </row>
    <row r="33" spans="5:13" ht="15.75" x14ac:dyDescent="0.25">
      <c r="E33" s="3"/>
      <c r="F33" s="2"/>
      <c r="H33" s="2"/>
      <c r="I33" s="2"/>
      <c r="J33" s="2"/>
      <c r="K33" s="2"/>
      <c r="L33" s="2"/>
      <c r="M33" s="2"/>
    </row>
    <row r="34" spans="5:13" ht="15.75" x14ac:dyDescent="0.25">
      <c r="E34" s="3"/>
      <c r="F34" s="2"/>
      <c r="H34" s="2"/>
      <c r="I34" s="2"/>
      <c r="J34" s="2"/>
      <c r="K34" s="2"/>
      <c r="L34" s="2"/>
      <c r="M34" s="2"/>
    </row>
    <row r="35" spans="5:13" ht="15.75" x14ac:dyDescent="0.25">
      <c r="E35" s="3"/>
      <c r="F35" s="2"/>
      <c r="H35" s="2"/>
      <c r="I35" s="2"/>
      <c r="J35" s="2"/>
      <c r="K35" s="2"/>
      <c r="L35" s="2"/>
      <c r="M35" s="2"/>
    </row>
    <row r="36" spans="5:13" ht="15.75" x14ac:dyDescent="0.25">
      <c r="E36" s="3"/>
      <c r="F36" s="2"/>
      <c r="H36" s="2"/>
      <c r="I36" s="2"/>
      <c r="J36" s="2"/>
      <c r="K36" s="2"/>
      <c r="L36" s="2"/>
      <c r="M36" s="2"/>
    </row>
    <row r="37" spans="5:13" ht="15.75" x14ac:dyDescent="0.25">
      <c r="E37" s="3"/>
      <c r="F37" s="2"/>
      <c r="H37" s="2"/>
      <c r="I37" s="2"/>
      <c r="J37" s="2"/>
      <c r="K37" s="2"/>
      <c r="L37" s="2"/>
      <c r="M37" s="2"/>
    </row>
    <row r="38" spans="5:13" ht="15.75" x14ac:dyDescent="0.25">
      <c r="E38" s="3"/>
      <c r="F38" s="2"/>
      <c r="H38" s="2"/>
      <c r="I38" s="2"/>
      <c r="J38" s="2"/>
      <c r="K38" s="2"/>
      <c r="L38" s="2"/>
      <c r="M38" s="2"/>
    </row>
    <row r="39" spans="5:13" ht="15.75" x14ac:dyDescent="0.25">
      <c r="E39" s="3"/>
      <c r="F39" s="2"/>
      <c r="H39" s="2"/>
      <c r="I39" s="2"/>
      <c r="J39" s="2"/>
      <c r="K39" s="2"/>
      <c r="L39" s="2"/>
      <c r="M39" s="2"/>
    </row>
    <row r="40" spans="5:13" ht="15.75" x14ac:dyDescent="0.25">
      <c r="E40" s="3"/>
      <c r="F40" s="2"/>
      <c r="H40" s="2"/>
      <c r="I40" s="2"/>
      <c r="J40" s="2"/>
      <c r="K40" s="2"/>
      <c r="L40" s="2"/>
      <c r="M40" s="2"/>
    </row>
    <row r="41" spans="5:13" ht="15.75" x14ac:dyDescent="0.25">
      <c r="E41" s="3"/>
      <c r="F41" s="2"/>
      <c r="H41" s="2"/>
      <c r="I41" s="2"/>
      <c r="J41" s="2"/>
      <c r="K41" s="2"/>
      <c r="L41" s="2"/>
      <c r="M41" s="2"/>
    </row>
    <row r="42" spans="5:13" ht="15.75" x14ac:dyDescent="0.25">
      <c r="E42" s="3"/>
      <c r="F42" s="2"/>
      <c r="H42" s="2"/>
      <c r="I42" s="2"/>
      <c r="J42" s="2"/>
      <c r="K42" s="2"/>
      <c r="L42" s="2"/>
      <c r="M42" s="2"/>
    </row>
    <row r="43" spans="5:13" ht="15.75" x14ac:dyDescent="0.25">
      <c r="E43" s="3"/>
      <c r="F43" s="2"/>
      <c r="H43" s="2"/>
      <c r="I43" s="2"/>
      <c r="J43" s="2"/>
      <c r="K43" s="2"/>
      <c r="L43" s="2"/>
      <c r="M43" s="2"/>
    </row>
    <row r="44" spans="5:13" ht="15.75" x14ac:dyDescent="0.25">
      <c r="E44" s="3"/>
      <c r="F44" s="2"/>
      <c r="H44" s="2"/>
      <c r="I44" s="2"/>
      <c r="J44" s="2"/>
      <c r="K44" s="2"/>
      <c r="L44" s="2"/>
      <c r="M44" s="2"/>
    </row>
    <row r="45" spans="5:13" ht="15.75" x14ac:dyDescent="0.25">
      <c r="E45" s="3"/>
      <c r="F45" s="2"/>
      <c r="H45" s="2"/>
      <c r="I45" s="2"/>
      <c r="J45" s="2"/>
      <c r="K45" s="2"/>
      <c r="L45" s="2"/>
      <c r="M45" s="2"/>
    </row>
    <row r="46" spans="5:13" ht="15.75" x14ac:dyDescent="0.25">
      <c r="E46" s="3"/>
      <c r="F46" s="2"/>
      <c r="H46" s="2"/>
      <c r="I46" s="2"/>
      <c r="J46" s="2"/>
      <c r="K46" s="2"/>
      <c r="L46" s="2"/>
      <c r="M46" s="2"/>
    </row>
  </sheetData>
  <sortState ref="A2:I49">
    <sortCondition descending="1" ref="H1"/>
  </sortState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2018-09-12T06:02:39Z</dcterms:modified>
</cp:coreProperties>
</file>